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ditandorra-my.sharepoint.com/personal/lcabello_creand_ad/Documents/Escriptori/"/>
    </mc:Choice>
  </mc:AlternateContent>
  <xr:revisionPtr revIDLastSave="280" documentId="8_{EC68BD10-5910-4C99-8A38-2B9062E77B0F}" xr6:coauthVersionLast="47" xr6:coauthVersionMax="47" xr10:uidLastSave="{7C4269C5-5B7E-4349-8B2D-3C815BD1A0D0}"/>
  <bookViews>
    <workbookView xWindow="-113" yWindow="-113" windowWidth="24267" windowHeight="14526" xr2:uid="{76800066-4724-4DB7-88B6-DF692E0B377F}"/>
  </bookViews>
  <sheets>
    <sheet name="Full1" sheetId="1" r:id="rId1"/>
    <sheet name="Ful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O31" i="1"/>
  <c r="O29" i="1"/>
  <c r="O36" i="1"/>
  <c r="O35" i="1"/>
  <c r="O37" i="1"/>
  <c r="E14" i="2"/>
  <c r="F14" i="2"/>
  <c r="G14" i="2"/>
  <c r="H14" i="2"/>
  <c r="I14" i="2"/>
  <c r="J14" i="2"/>
  <c r="K14" i="2"/>
  <c r="L14" i="2"/>
  <c r="M14" i="2"/>
  <c r="B14" i="2"/>
  <c r="E13" i="2"/>
  <c r="F13" i="2"/>
  <c r="G13" i="2"/>
  <c r="H13" i="2"/>
  <c r="I13" i="2"/>
  <c r="J13" i="2"/>
  <c r="K13" i="2"/>
  <c r="L13" i="2"/>
  <c r="M13" i="2"/>
  <c r="B13" i="2"/>
  <c r="E12" i="2"/>
  <c r="F12" i="2"/>
  <c r="G12" i="2"/>
  <c r="H12" i="2"/>
  <c r="I12" i="2"/>
  <c r="J12" i="2"/>
  <c r="K12" i="2"/>
  <c r="L12" i="2"/>
  <c r="M12" i="2"/>
  <c r="B12" i="2"/>
  <c r="E11" i="2"/>
  <c r="F11" i="2"/>
  <c r="G11" i="2"/>
  <c r="H11" i="2"/>
  <c r="I11" i="2"/>
  <c r="J11" i="2"/>
  <c r="K11" i="2"/>
  <c r="L11" i="2"/>
  <c r="M11" i="2"/>
  <c r="B11" i="2"/>
  <c r="E10" i="2"/>
  <c r="F10" i="2"/>
  <c r="G10" i="2"/>
  <c r="H10" i="2"/>
  <c r="I10" i="2"/>
  <c r="J10" i="2"/>
  <c r="K10" i="2"/>
  <c r="L10" i="2"/>
  <c r="M10" i="2"/>
  <c r="B10" i="2"/>
  <c r="E9" i="2"/>
  <c r="F9" i="2"/>
  <c r="G9" i="2"/>
  <c r="H9" i="2"/>
  <c r="I9" i="2"/>
  <c r="J9" i="2"/>
  <c r="K9" i="2"/>
  <c r="L9" i="2"/>
  <c r="M9" i="2"/>
  <c r="B9" i="2"/>
  <c r="D41" i="1" l="1"/>
  <c r="C14" i="2" s="1"/>
  <c r="E41" i="1"/>
  <c r="D14" i="2" s="1"/>
  <c r="F41" i="1"/>
  <c r="G41" i="1"/>
  <c r="H41" i="1"/>
  <c r="I41" i="1"/>
  <c r="J41" i="1"/>
  <c r="K41" i="1"/>
  <c r="L41" i="1"/>
  <c r="M41" i="1"/>
  <c r="N41" i="1"/>
  <c r="O41" i="1"/>
  <c r="B7" i="2" s="1"/>
  <c r="C41" i="1"/>
  <c r="D37" i="1"/>
  <c r="C13" i="2" s="1"/>
  <c r="E37" i="1"/>
  <c r="D13" i="2" s="1"/>
  <c r="F37" i="1"/>
  <c r="G37" i="1"/>
  <c r="H37" i="1"/>
  <c r="I37" i="1"/>
  <c r="J37" i="1"/>
  <c r="K37" i="1"/>
  <c r="L37" i="1"/>
  <c r="M37" i="1"/>
  <c r="N37" i="1"/>
  <c r="B6" i="2"/>
  <c r="C37" i="1"/>
  <c r="D32" i="1"/>
  <c r="C12" i="2" s="1"/>
  <c r="E32" i="1"/>
  <c r="D12" i="2" s="1"/>
  <c r="F32" i="1"/>
  <c r="G32" i="1"/>
  <c r="H32" i="1"/>
  <c r="I32" i="1"/>
  <c r="J32" i="1"/>
  <c r="K32" i="1"/>
  <c r="L32" i="1"/>
  <c r="M32" i="1"/>
  <c r="N32" i="1"/>
  <c r="O32" i="1"/>
  <c r="B5" i="2" s="1"/>
  <c r="C32" i="1"/>
  <c r="D26" i="1"/>
  <c r="C11" i="2" s="1"/>
  <c r="E26" i="1"/>
  <c r="D11" i="2" s="1"/>
  <c r="F26" i="1"/>
  <c r="G26" i="1"/>
  <c r="H26" i="1"/>
  <c r="I26" i="1"/>
  <c r="J26" i="1"/>
  <c r="K26" i="1"/>
  <c r="L26" i="1"/>
  <c r="M26" i="1"/>
  <c r="N26" i="1"/>
  <c r="C26" i="1"/>
  <c r="D20" i="1"/>
  <c r="C10" i="2" s="1"/>
  <c r="E20" i="1"/>
  <c r="D10" i="2" s="1"/>
  <c r="F20" i="1"/>
  <c r="G20" i="1"/>
  <c r="H20" i="1"/>
  <c r="I20" i="1"/>
  <c r="J20" i="1"/>
  <c r="K20" i="1"/>
  <c r="L20" i="1"/>
  <c r="M20" i="1"/>
  <c r="N20" i="1"/>
  <c r="C20" i="1"/>
  <c r="D16" i="1"/>
  <c r="C9" i="2" s="1"/>
  <c r="E16" i="1"/>
  <c r="D9" i="2" s="1"/>
  <c r="F16" i="1"/>
  <c r="G16" i="1"/>
  <c r="H16" i="1"/>
  <c r="I16" i="1"/>
  <c r="J16" i="1"/>
  <c r="K16" i="1"/>
  <c r="L16" i="1"/>
  <c r="M16" i="1"/>
  <c r="N16" i="1"/>
  <c r="C16" i="1"/>
  <c r="O24" i="1"/>
  <c r="O25" i="1"/>
  <c r="O23" i="1"/>
  <c r="O26" i="1" s="1"/>
  <c r="B4" i="2" s="1"/>
  <c r="O19" i="1"/>
  <c r="O12" i="1"/>
  <c r="O13" i="1"/>
  <c r="O14" i="1"/>
  <c r="O15" i="1"/>
  <c r="O11" i="1"/>
  <c r="O6" i="1"/>
  <c r="G44" i="1" l="1"/>
  <c r="G45" i="1" s="1"/>
  <c r="D44" i="1"/>
  <c r="D45" i="1" s="1"/>
  <c r="H44" i="1"/>
  <c r="H45" i="1" s="1"/>
  <c r="F44" i="1"/>
  <c r="F45" i="1" s="1"/>
  <c r="E44" i="1"/>
  <c r="E45" i="1" s="1"/>
  <c r="N44" i="1"/>
  <c r="N45" i="1" s="1"/>
  <c r="M44" i="1"/>
  <c r="M45" i="1" s="1"/>
  <c r="L44" i="1"/>
  <c r="L45" i="1" s="1"/>
  <c r="K44" i="1"/>
  <c r="K45" i="1" s="1"/>
  <c r="J44" i="1"/>
  <c r="J45" i="1" s="1"/>
  <c r="I44" i="1"/>
  <c r="I45" i="1" s="1"/>
  <c r="C44" i="1"/>
  <c r="C45" i="1" s="1"/>
  <c r="O20" i="1"/>
  <c r="B3" i="2" s="1"/>
  <c r="O16" i="1"/>
  <c r="B2" i="2" s="1"/>
  <c r="O44" i="1" l="1"/>
  <c r="O45" i="1" s="1"/>
</calcChain>
</file>

<file path=xl/sharedStrings.xml><?xml version="1.0" encoding="utf-8"?>
<sst xmlns="http://schemas.openxmlformats.org/spreadsheetml/2006/main" count="97" uniqueCount="46">
  <si>
    <t>Plantilla - Les meves finances</t>
  </si>
  <si>
    <t>ENE</t>
  </si>
  <si>
    <t>FEB</t>
  </si>
  <si>
    <t>MAR</t>
  </si>
  <si>
    <t>ABR</t>
  </si>
  <si>
    <t>MAYO</t>
  </si>
  <si>
    <t>JUN</t>
  </si>
  <si>
    <t>JUL</t>
  </si>
  <si>
    <t>AGO</t>
  </si>
  <si>
    <t>SEP</t>
  </si>
  <si>
    <t>OCT</t>
  </si>
  <si>
    <t>NOV</t>
  </si>
  <si>
    <t>DIC</t>
  </si>
  <si>
    <t>INGRESOS</t>
  </si>
  <si>
    <t>Total</t>
  </si>
  <si>
    <t>Hipoteca</t>
  </si>
  <si>
    <t>GENER</t>
  </si>
  <si>
    <t>MAIG</t>
  </si>
  <si>
    <t>DEC</t>
  </si>
  <si>
    <t>ANY</t>
  </si>
  <si>
    <t>Total any</t>
  </si>
  <si>
    <t>DESPESES</t>
  </si>
  <si>
    <t>HABITATGE</t>
  </si>
  <si>
    <t>Assegurança</t>
  </si>
  <si>
    <t>Suministrament</t>
  </si>
  <si>
    <t>Impostos</t>
  </si>
  <si>
    <t>Compra</t>
  </si>
  <si>
    <t>Combustible</t>
  </si>
  <si>
    <t>Transport públic</t>
  </si>
  <si>
    <t>Restaurants</t>
  </si>
  <si>
    <t>Compres personals</t>
  </si>
  <si>
    <t>OCI</t>
  </si>
  <si>
    <t>Netflix, Prime, Moviestar +, etc</t>
  </si>
  <si>
    <t>Spotify</t>
  </si>
  <si>
    <t>DIA A DIA</t>
  </si>
  <si>
    <t>TRANSPORT</t>
  </si>
  <si>
    <t>QUOTES/SUBSCRIPCIONS</t>
  </si>
  <si>
    <t>ESTALVI</t>
  </si>
  <si>
    <t>Compte estalvi</t>
  </si>
  <si>
    <t>TOTALS</t>
  </si>
  <si>
    <t>Despeses totals</t>
  </si>
  <si>
    <t>Net mensual</t>
  </si>
  <si>
    <t>Salari</t>
  </si>
  <si>
    <t>SET</t>
  </si>
  <si>
    <t>Gimnàs/esports</t>
  </si>
  <si>
    <t>Internet + Mòbil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</si>
</sst>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 x14ac:knownFonts="1">
    <font>
      <sz val="11"/>
      <color theme="1"/>
      <name val="Aptos Narrow"/>
      <family val="2"/>
      <scheme val="minor"/>
    </font>
    <font>
      <b/>
      <sz val="10"/>
      <color rgb="FF1B79AD"/>
      <name val="Gill Sans MT"/>
      <family val="2"/>
    </font>
    <font>
      <b/>
      <sz val="10"/>
      <color rgb="FF1D7B7D"/>
      <name val="Gill Sans MT"/>
      <family val="2"/>
    </font>
    <font>
      <b/>
      <sz val="10"/>
      <color rgb="FF1B79AD"/>
      <name val="Verdana"/>
      <family val="2"/>
    </font>
    <font>
      <b/>
      <sz val="10"/>
      <color rgb="FF1D7B7D"/>
      <name val="Verdana"/>
      <family val="2"/>
    </font>
    <font>
      <sz val="11"/>
      <color theme="0"/>
      <name val="Gill Sans MT"/>
      <family val="2"/>
    </font>
    <font>
      <b/>
      <sz val="22"/>
      <color theme="9" tint="-0.249977111117893"/>
      <name val="Tiempos Headline Bold"/>
      <family val="1"/>
    </font>
    <font>
      <sz val="11"/>
      <color theme="0"/>
      <name val="Helvetica Now Text"/>
      <family val="2"/>
    </font>
    <font>
      <b/>
      <sz val="10"/>
      <color rgb="FF1B79AD"/>
      <name val="Helvetica Now Text"/>
      <family val="2"/>
    </font>
    <font>
      <b/>
      <sz val="10"/>
      <color rgb="FF262626"/>
      <name val="Helvetica Now Text"/>
      <family val="2"/>
    </font>
    <font>
      <sz val="10"/>
      <color rgb="FF0E3D56"/>
      <name val="Helvetica Now Text"/>
      <family val="2"/>
    </font>
    <font>
      <sz val="11"/>
      <color theme="1"/>
      <name val="Helvetica Now Text"/>
      <family val="2"/>
    </font>
    <font>
      <b/>
      <sz val="10"/>
      <color rgb="FF1D7B7D"/>
      <name val="Helvetica Now Text"/>
      <family val="2"/>
    </font>
    <font>
      <sz val="10"/>
      <color rgb="FF262626"/>
      <name val="Helvetica Now Text"/>
      <family val="2"/>
    </font>
    <font>
      <sz val="10"/>
      <color rgb="FF0E3E3F"/>
      <name val="Helvetica Now Text"/>
      <family val="2"/>
    </font>
    <font>
      <b/>
      <sz val="10"/>
      <color theme="0"/>
      <name val="Helvetica Now Text"/>
      <family val="2"/>
    </font>
    <font>
      <sz val="10"/>
      <color rgb="FFFFFFFF"/>
      <name val="Helvetica Now Text"/>
      <family val="2"/>
    </font>
    <font>
      <b/>
      <sz val="10"/>
      <color theme="9" tint="-0.249977111117893"/>
      <name val="Helvetica Now Text"/>
      <family val="2"/>
    </font>
  </fonts>
  <fills count="8">
    <fill>
      <patternFill patternType="none"/>
    </fill>
    <fill>
      <patternFill patternType="gray125"/>
    </fill>
    <fill>
      <patternFill patternType="darkGray">
        <fgColor theme="0"/>
      </patternFill>
    </fill>
    <fill>
      <patternFill patternType="solid">
        <fgColor theme="9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249977111117893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right" vertical="center"/>
    </xf>
    <xf numFmtId="0" fontId="1" fillId="4" borderId="2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6" fillId="2" borderId="0" xfId="0" applyFont="1" applyFill="1"/>
    <xf numFmtId="8" fontId="0" fillId="0" borderId="0" xfId="0" applyNumberFormat="1"/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right" vertical="center"/>
    </xf>
    <xf numFmtId="0" fontId="8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left" vertical="center" indent="1"/>
    </xf>
    <xf numFmtId="8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8" fontId="10" fillId="5" borderId="8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8" fillId="4" borderId="9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vertical="center" indent="1"/>
    </xf>
    <xf numFmtId="0" fontId="13" fillId="4" borderId="3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left" vertical="center" indent="1"/>
    </xf>
    <xf numFmtId="8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8" fontId="14" fillId="5" borderId="6" xfId="0" applyNumberFormat="1" applyFont="1" applyFill="1" applyBorder="1" applyAlignment="1">
      <alignment horizontal="right" vertical="center"/>
    </xf>
    <xf numFmtId="0" fontId="14" fillId="6" borderId="7" xfId="0" applyFont="1" applyFill="1" applyBorder="1" applyAlignment="1">
      <alignment horizontal="left" vertical="center" indent="1"/>
    </xf>
    <xf numFmtId="8" fontId="14" fillId="6" borderId="1" xfId="0" applyNumberFormat="1" applyFont="1" applyFill="1" applyBorder="1" applyAlignment="1">
      <alignment horizontal="right" vertical="center"/>
    </xf>
    <xf numFmtId="8" fontId="14" fillId="6" borderId="8" xfId="0" applyNumberFormat="1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left" vertical="center" indent="1"/>
    </xf>
    <xf numFmtId="8" fontId="13" fillId="5" borderId="0" xfId="0" applyNumberFormat="1" applyFont="1" applyFill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8" fontId="13" fillId="5" borderId="6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right" vertical="center"/>
    </xf>
    <xf numFmtId="0" fontId="16" fillId="7" borderId="0" xfId="0" applyFont="1" applyFill="1" applyAlignment="1">
      <alignment horizontal="left" vertical="center" indent="1"/>
    </xf>
    <xf numFmtId="8" fontId="16" fillId="7" borderId="0" xfId="0" applyNumberFormat="1" applyFont="1" applyFill="1" applyAlignment="1">
      <alignment horizontal="right" vertical="center"/>
    </xf>
    <xf numFmtId="0" fontId="17" fillId="5" borderId="1" xfId="0" applyFont="1" applyFill="1" applyBorder="1" applyAlignment="1">
      <alignment horizontal="left" vertical="center" indent="1"/>
    </xf>
    <xf numFmtId="8" fontId="17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u="sng"/>
              <a:t>Total</a:t>
            </a:r>
            <a:r>
              <a:rPr lang="ca-ES" b="1" u="sng" baseline="0"/>
              <a:t> d</a:t>
            </a:r>
            <a:r>
              <a:rPr lang="ca-ES" b="1" u="sng"/>
              <a:t>espeses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2C-4356-A0B8-7775C2171217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2C-4356-A0B8-7775C2171217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2C-4356-A0B8-7775C2171217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2C-4356-A0B8-7775C2171217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2C-4356-A0B8-7775C2171217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2C-4356-A0B8-7775C21712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Full2!$A$2:$A$7</c:f>
              <c:strCache>
                <c:ptCount val="6"/>
                <c:pt idx="0">
                  <c:v>HABITATGE</c:v>
                </c:pt>
                <c:pt idx="1">
                  <c:v>DIA A DIA</c:v>
                </c:pt>
                <c:pt idx="2">
                  <c:v>TRANSPORT</c:v>
                </c:pt>
                <c:pt idx="3">
                  <c:v>OCI</c:v>
                </c:pt>
                <c:pt idx="4">
                  <c:v>QUOTES/SUBSCRIPCIONS</c:v>
                </c:pt>
                <c:pt idx="5">
                  <c:v>ESTALVI</c:v>
                </c:pt>
              </c:strCache>
            </c:strRef>
          </c:cat>
          <c:val>
            <c:numRef>
              <c:f>Full2!$B$2:$B$7</c:f>
              <c:numCache>
                <c:formatCode>"€"#,##0.00_);[Red]\("€"#,##0.00\)</c:formatCode>
                <c:ptCount val="6"/>
                <c:pt idx="0">
                  <c:v>1945</c:v>
                </c:pt>
                <c:pt idx="1">
                  <c:v>750</c:v>
                </c:pt>
                <c:pt idx="2">
                  <c:v>300</c:v>
                </c:pt>
                <c:pt idx="3">
                  <c:v>770</c:v>
                </c:pt>
                <c:pt idx="4">
                  <c:v>75</c:v>
                </c:pt>
                <c:pt idx="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42C-4356-A0B8-7775C21712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u="sng"/>
              <a:t>Evolució</a:t>
            </a:r>
            <a:r>
              <a:rPr lang="ca-ES" b="1" u="sng" baseline="0"/>
              <a:t> d</a:t>
            </a:r>
            <a:r>
              <a:rPr lang="ca-ES" b="1" u="sng"/>
              <a:t>espeses</a:t>
            </a:r>
            <a:r>
              <a:rPr lang="ca-ES" b="1" u="sng" baseline="0"/>
              <a:t> mensuals</a:t>
            </a:r>
            <a:endParaRPr lang="ca-ES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Full2!$A$9</c:f>
              <c:strCache>
                <c:ptCount val="1"/>
                <c:pt idx="0">
                  <c:v>HABITATGE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Full2!$B$9:$M$9</c:f>
              <c:numCache>
                <c:formatCode>"€"#,##0.00_);[Red]\("€"#,##0.00\)</c:formatCode>
                <c:ptCount val="12"/>
                <c:pt idx="0">
                  <c:v>640</c:v>
                </c:pt>
                <c:pt idx="1">
                  <c:v>660</c:v>
                </c:pt>
                <c:pt idx="2">
                  <c:v>645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A-4864-8952-2D5E000B022F}"/>
            </c:ext>
          </c:extLst>
        </c:ser>
        <c:ser>
          <c:idx val="1"/>
          <c:order val="1"/>
          <c:tx>
            <c:strRef>
              <c:f>Full2!$A$10</c:f>
              <c:strCache>
                <c:ptCount val="1"/>
                <c:pt idx="0">
                  <c:v>DIA A 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Full2!$B$10:$M$10</c:f>
              <c:numCache>
                <c:formatCode>"€"#,##0.00_);[Red]\("€"#,##0.00\)</c:formatCode>
                <c:ptCount val="12"/>
                <c:pt idx="0">
                  <c:v>250</c:v>
                </c:pt>
                <c:pt idx="1">
                  <c:v>300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A-4864-8952-2D5E000B022F}"/>
            </c:ext>
          </c:extLst>
        </c:ser>
        <c:ser>
          <c:idx val="2"/>
          <c:order val="2"/>
          <c:tx>
            <c:strRef>
              <c:f>Full2!$A$11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Full2!$B$11:$M$11</c:f>
              <c:numCache>
                <c:formatCode>"€"#,##0.00_);[Red]\("€"#,##0.00\)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A-4864-8952-2D5E000B022F}"/>
            </c:ext>
          </c:extLst>
        </c:ser>
        <c:ser>
          <c:idx val="3"/>
          <c:order val="3"/>
          <c:tx>
            <c:strRef>
              <c:f>Full2!$A$12</c:f>
              <c:strCache>
                <c:ptCount val="1"/>
                <c:pt idx="0">
                  <c:v>OCI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Full2!$B$12:$M$12</c:f>
              <c:numCache>
                <c:formatCode>"€"#,##0.00_);[Red]\("€"#,##0.00\)</c:formatCode>
                <c:ptCount val="12"/>
                <c:pt idx="0">
                  <c:v>340</c:v>
                </c:pt>
                <c:pt idx="1">
                  <c:v>190</c:v>
                </c:pt>
                <c:pt idx="2">
                  <c:v>240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A-4864-8952-2D5E000B022F}"/>
            </c:ext>
          </c:extLst>
        </c:ser>
        <c:ser>
          <c:idx val="4"/>
          <c:order val="4"/>
          <c:tx>
            <c:strRef>
              <c:f>Full2!$A$13</c:f>
              <c:strCache>
                <c:ptCount val="1"/>
                <c:pt idx="0">
                  <c:v>QUOTES/SUBSCRIPCIONS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Full2!$B$13:$M$13</c:f>
              <c:numCache>
                <c:formatCode>"€"#,##0.00_);[Red]\("€"#,##0.00\)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DA-4864-8952-2D5E000B022F}"/>
            </c:ext>
          </c:extLst>
        </c:ser>
        <c:ser>
          <c:idx val="5"/>
          <c:order val="5"/>
          <c:tx>
            <c:strRef>
              <c:f>Full2!$A$14</c:f>
              <c:strCache>
                <c:ptCount val="1"/>
                <c:pt idx="0">
                  <c:v>ESTALVI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Full2!$B$14:$M$14</c:f>
              <c:numCache>
                <c:formatCode>"€"#,##0.00_);[Red]\("€"#,##0.00\)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DA-4864-8952-2D5E000B022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87808239"/>
        <c:axId val="1587809199"/>
      </c:lineChart>
      <c:catAx>
        <c:axId val="1587808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87809199"/>
        <c:crosses val="autoZero"/>
        <c:auto val="1"/>
        <c:lblAlgn val="ctr"/>
        <c:lblOffset val="100"/>
        <c:noMultiLvlLbl val="0"/>
      </c:catAx>
      <c:valAx>
        <c:axId val="158780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8780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</a:t>
            </a:r>
            <a:r>
              <a:rPr lang="ca-ES" baseline="0"/>
              <a:t> d</a:t>
            </a:r>
            <a:r>
              <a:rPr lang="ca-ES"/>
              <a:t>espeses</a:t>
            </a:r>
            <a:r>
              <a:rPr lang="ca-ES" baseline="0"/>
              <a:t> mensuals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Full2!$A$9</c:f>
              <c:strCache>
                <c:ptCount val="1"/>
                <c:pt idx="0">
                  <c:v>HABITATGE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Full2!$B$9:$M$9</c:f>
              <c:numCache>
                <c:formatCode>"€"#,##0.00_);[Red]\("€"#,##0.00\)</c:formatCode>
                <c:ptCount val="12"/>
                <c:pt idx="0">
                  <c:v>640</c:v>
                </c:pt>
                <c:pt idx="1">
                  <c:v>660</c:v>
                </c:pt>
                <c:pt idx="2">
                  <c:v>645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5-44C9-B23D-BD1C70A5A4EA}"/>
            </c:ext>
          </c:extLst>
        </c:ser>
        <c:ser>
          <c:idx val="1"/>
          <c:order val="1"/>
          <c:tx>
            <c:strRef>
              <c:f>Full2!$A$10</c:f>
              <c:strCache>
                <c:ptCount val="1"/>
                <c:pt idx="0">
                  <c:v>DIA A 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Full2!$B$10:$M$10</c:f>
              <c:numCache>
                <c:formatCode>"€"#,##0.00_);[Red]\("€"#,##0.00\)</c:formatCode>
                <c:ptCount val="12"/>
                <c:pt idx="0">
                  <c:v>250</c:v>
                </c:pt>
                <c:pt idx="1">
                  <c:v>300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5-44C9-B23D-BD1C70A5A4EA}"/>
            </c:ext>
          </c:extLst>
        </c:ser>
        <c:ser>
          <c:idx val="2"/>
          <c:order val="2"/>
          <c:tx>
            <c:strRef>
              <c:f>Full2!$A$11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Full2!$B$11:$M$11</c:f>
              <c:numCache>
                <c:formatCode>"€"#,##0.00_);[Red]\("€"#,##0.00\)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5-44C9-B23D-BD1C70A5A4EA}"/>
            </c:ext>
          </c:extLst>
        </c:ser>
        <c:ser>
          <c:idx val="3"/>
          <c:order val="3"/>
          <c:tx>
            <c:strRef>
              <c:f>Full2!$A$12</c:f>
              <c:strCache>
                <c:ptCount val="1"/>
                <c:pt idx="0">
                  <c:v>OCI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Full2!$B$12:$M$12</c:f>
              <c:numCache>
                <c:formatCode>"€"#,##0.00_);[Red]\("€"#,##0.00\)</c:formatCode>
                <c:ptCount val="12"/>
                <c:pt idx="0">
                  <c:v>340</c:v>
                </c:pt>
                <c:pt idx="1">
                  <c:v>190</c:v>
                </c:pt>
                <c:pt idx="2">
                  <c:v>240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45-44C9-B23D-BD1C70A5A4EA}"/>
            </c:ext>
          </c:extLst>
        </c:ser>
        <c:ser>
          <c:idx val="4"/>
          <c:order val="4"/>
          <c:tx>
            <c:strRef>
              <c:f>Full2!$A$13</c:f>
              <c:strCache>
                <c:ptCount val="1"/>
                <c:pt idx="0">
                  <c:v>QUOTES/SUBSCRIPCIONS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Full2!$B$13:$M$13</c:f>
              <c:numCache>
                <c:formatCode>"€"#,##0.00_);[Red]\("€"#,##0.00\)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45-44C9-B23D-BD1C70A5A4EA}"/>
            </c:ext>
          </c:extLst>
        </c:ser>
        <c:ser>
          <c:idx val="5"/>
          <c:order val="5"/>
          <c:tx>
            <c:strRef>
              <c:f>Full2!$A$14</c:f>
              <c:strCache>
                <c:ptCount val="1"/>
                <c:pt idx="0">
                  <c:v>ESTALVI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Full2!$B$8:$M$8</c:f>
              <c:strCache>
                <c:ptCount val="12"/>
                <c:pt idx="0">
                  <c:v>GENER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MAIG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Full2!$B$14:$M$14</c:f>
              <c:numCache>
                <c:formatCode>"€"#,##0.00_);[Red]\("€"#,##0.00\)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45-44C9-B23D-BD1C70A5A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808239"/>
        <c:axId val="1587809199"/>
      </c:lineChart>
      <c:catAx>
        <c:axId val="1587808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87809199"/>
        <c:crosses val="autoZero"/>
        <c:auto val="1"/>
        <c:lblAlgn val="ctr"/>
        <c:lblOffset val="100"/>
        <c:noMultiLvlLbl val="0"/>
      </c:catAx>
      <c:valAx>
        <c:axId val="158780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8780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272617</xdr:colOff>
      <xdr:row>22</xdr:row>
      <xdr:rowOff>159026</xdr:rowOff>
    </xdr:from>
    <xdr:to>
      <xdr:col>24</xdr:col>
      <xdr:colOff>374848</xdr:colOff>
      <xdr:row>44</xdr:row>
      <xdr:rowOff>113590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BAD838F3-E492-41A4-977C-3BDE435F7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272614</xdr:colOff>
      <xdr:row>3</xdr:row>
      <xdr:rowOff>0</xdr:rowOff>
    </xdr:from>
    <xdr:to>
      <xdr:col>29</xdr:col>
      <xdr:colOff>511155</xdr:colOff>
      <xdr:row>22</xdr:row>
      <xdr:rowOff>22718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6FFC963E-5DF1-4D98-A8E5-8E475AE62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227181</xdr:colOff>
      <xdr:row>0</xdr:row>
      <xdr:rowOff>90872</xdr:rowOff>
    </xdr:from>
    <xdr:to>
      <xdr:col>1</xdr:col>
      <xdr:colOff>1508999</xdr:colOff>
      <xdr:row>0</xdr:row>
      <xdr:rowOff>749694</xdr:rowOff>
    </xdr:to>
    <xdr:pic>
      <xdr:nvPicPr>
        <xdr:cNvPr id="10" name="Imatge 9" descr="Espacio Prensa - Creand">
          <a:extLst>
            <a:ext uri="{FF2B5EF4-FFF2-40B4-BE49-F238E27FC236}">
              <a16:creationId xmlns:a16="http://schemas.microsoft.com/office/drawing/2014/main" id="{9532554D-EB9D-EDE8-E2E8-15FE57C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81" y="90872"/>
          <a:ext cx="1554434" cy="658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516834</xdr:colOff>
      <xdr:row>6</xdr:row>
      <xdr:rowOff>103367</xdr:rowOff>
    </xdr:from>
    <xdr:to>
      <xdr:col>12</xdr:col>
      <xdr:colOff>636104</xdr:colOff>
      <xdr:row>20</xdr:row>
      <xdr:rowOff>63610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2FC0EA2-0DDE-3E49-26F2-4364159CC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88D6-176E-4499-80AD-8F9878BC7504}">
  <dimension ref="B1:O45"/>
  <sheetViews>
    <sheetView tabSelected="1" topLeftCell="A2" zoomScale="70" zoomScaleNormal="70" workbookViewId="0">
      <selection activeCell="E14" sqref="E14"/>
    </sheetView>
  </sheetViews>
  <sheetFormatPr defaultRowHeight="15.05" x14ac:dyDescent="0.3"/>
  <cols>
    <col min="1" max="1" width="3.77734375" style="1" customWidth="1"/>
    <col min="2" max="2" width="31.88671875" style="1" customWidth="1"/>
    <col min="3" max="3" width="11.33203125" style="1" customWidth="1"/>
    <col min="4" max="15" width="9.6640625" style="1" customWidth="1"/>
    <col min="16" max="16384" width="8.88671875" style="1"/>
  </cols>
  <sheetData>
    <row r="1" spans="2:15" ht="67" customHeight="1" x14ac:dyDescent="0.3">
      <c r="B1"/>
    </row>
    <row r="2" spans="2:15" ht="40.1" customHeight="1" x14ac:dyDescent="0.55000000000000004">
      <c r="B2" s="7" t="s">
        <v>0</v>
      </c>
    </row>
    <row r="4" spans="2:15" ht="18.2" x14ac:dyDescent="0.3">
      <c r="B4" s="9"/>
      <c r="C4" s="10" t="s">
        <v>16</v>
      </c>
      <c r="D4" s="10" t="s">
        <v>2</v>
      </c>
      <c r="E4" s="10" t="s">
        <v>3</v>
      </c>
      <c r="F4" s="10" t="s">
        <v>4</v>
      </c>
      <c r="G4" s="10" t="s">
        <v>17</v>
      </c>
      <c r="H4" s="10" t="s">
        <v>6</v>
      </c>
      <c r="I4" s="10" t="s">
        <v>7</v>
      </c>
      <c r="J4" s="10" t="s">
        <v>8</v>
      </c>
      <c r="K4" s="10" t="s">
        <v>43</v>
      </c>
      <c r="L4" s="10" t="s">
        <v>10</v>
      </c>
      <c r="M4" s="10" t="s">
        <v>11</v>
      </c>
      <c r="N4" s="10" t="s">
        <v>18</v>
      </c>
      <c r="O4" s="10" t="s">
        <v>20</v>
      </c>
    </row>
    <row r="5" spans="2:15" ht="16.899999999999999" x14ac:dyDescent="0.3">
      <c r="B5" s="11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2:15" ht="16.899999999999999" x14ac:dyDescent="0.3">
      <c r="B6" s="14" t="s">
        <v>42</v>
      </c>
      <c r="C6" s="15">
        <v>1800</v>
      </c>
      <c r="D6" s="15">
        <v>1800</v>
      </c>
      <c r="E6" s="15">
        <v>1800</v>
      </c>
      <c r="F6" s="16"/>
      <c r="G6" s="16"/>
      <c r="H6" s="16"/>
      <c r="I6" s="16"/>
      <c r="J6" s="16"/>
      <c r="K6" s="16"/>
      <c r="L6" s="16"/>
      <c r="M6" s="16"/>
      <c r="N6" s="16"/>
      <c r="O6" s="17">
        <f>+SUM(C6:N6)</f>
        <v>5400</v>
      </c>
    </row>
    <row r="7" spans="2:15" ht="18.2" x14ac:dyDescent="0.4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5" ht="18.2" x14ac:dyDescent="0.45">
      <c r="B8" s="18"/>
      <c r="C8" s="10" t="s">
        <v>16</v>
      </c>
      <c r="D8" s="10" t="s">
        <v>2</v>
      </c>
      <c r="E8" s="10" t="s">
        <v>3</v>
      </c>
      <c r="F8" s="10" t="s">
        <v>4</v>
      </c>
      <c r="G8" s="10" t="s">
        <v>17</v>
      </c>
      <c r="H8" s="10" t="s">
        <v>6</v>
      </c>
      <c r="I8" s="10" t="s">
        <v>7</v>
      </c>
      <c r="J8" s="10" t="s">
        <v>8</v>
      </c>
      <c r="K8" s="10" t="s">
        <v>43</v>
      </c>
      <c r="L8" s="10" t="s">
        <v>10</v>
      </c>
      <c r="M8" s="10" t="s">
        <v>11</v>
      </c>
      <c r="N8" s="10" t="s">
        <v>18</v>
      </c>
      <c r="O8" s="10" t="s">
        <v>20</v>
      </c>
    </row>
    <row r="9" spans="2:15" ht="16.899999999999999" x14ac:dyDescent="0.3">
      <c r="B9" s="19" t="s">
        <v>21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</row>
    <row r="10" spans="2:15" ht="16.899999999999999" x14ac:dyDescent="0.3">
      <c r="B10" s="22" t="s">
        <v>22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2:15" ht="16.899999999999999" x14ac:dyDescent="0.3">
      <c r="B11" s="25" t="s">
        <v>15</v>
      </c>
      <c r="C11" s="26">
        <v>500</v>
      </c>
      <c r="D11" s="26">
        <v>500</v>
      </c>
      <c r="E11" s="26">
        <v>500</v>
      </c>
      <c r="F11" s="27"/>
      <c r="G11" s="27"/>
      <c r="H11" s="27"/>
      <c r="I11" s="27"/>
      <c r="J11" s="27"/>
      <c r="K11" s="27"/>
      <c r="L11" s="27"/>
      <c r="M11" s="27"/>
      <c r="N11" s="27"/>
      <c r="O11" s="28">
        <f>+SUM(C11:N11)</f>
        <v>1500</v>
      </c>
    </row>
    <row r="12" spans="2:15" ht="16.899999999999999" x14ac:dyDescent="0.3">
      <c r="B12" s="25" t="s">
        <v>23</v>
      </c>
      <c r="C12" s="27">
        <v>20</v>
      </c>
      <c r="D12" s="27">
        <v>20</v>
      </c>
      <c r="E12" s="27">
        <v>20</v>
      </c>
      <c r="F12" s="27"/>
      <c r="G12" s="27"/>
      <c r="H12" s="27"/>
      <c r="I12" s="27"/>
      <c r="J12" s="27"/>
      <c r="K12" s="27"/>
      <c r="L12" s="27"/>
      <c r="M12" s="27"/>
      <c r="N12" s="27"/>
      <c r="O12" s="28">
        <f t="shared" ref="O12:O15" si="0">+SUM(C12:N12)</f>
        <v>60</v>
      </c>
    </row>
    <row r="13" spans="2:15" ht="16.899999999999999" x14ac:dyDescent="0.3">
      <c r="B13" s="25" t="s">
        <v>24</v>
      </c>
      <c r="C13" s="27">
        <v>80</v>
      </c>
      <c r="D13" s="27">
        <v>100</v>
      </c>
      <c r="E13" s="27">
        <v>85</v>
      </c>
      <c r="F13" s="27"/>
      <c r="G13" s="27"/>
      <c r="H13" s="27"/>
      <c r="I13" s="27"/>
      <c r="J13" s="27"/>
      <c r="K13" s="27"/>
      <c r="L13" s="27"/>
      <c r="M13" s="27"/>
      <c r="N13" s="27"/>
      <c r="O13" s="28">
        <f t="shared" si="0"/>
        <v>265</v>
      </c>
    </row>
    <row r="14" spans="2:15" ht="16.899999999999999" x14ac:dyDescent="0.3">
      <c r="B14" s="25" t="s">
        <v>45</v>
      </c>
      <c r="C14" s="27">
        <v>40</v>
      </c>
      <c r="D14" s="27">
        <v>40</v>
      </c>
      <c r="E14" s="27">
        <v>40</v>
      </c>
      <c r="F14" s="27"/>
      <c r="G14" s="27"/>
      <c r="H14" s="27"/>
      <c r="I14" s="27"/>
      <c r="J14" s="27"/>
      <c r="K14" s="27"/>
      <c r="L14" s="27"/>
      <c r="M14" s="27"/>
      <c r="N14" s="27"/>
      <c r="O14" s="28">
        <f t="shared" si="0"/>
        <v>120</v>
      </c>
    </row>
    <row r="15" spans="2:15" ht="16.899999999999999" x14ac:dyDescent="0.3">
      <c r="B15" s="25" t="s">
        <v>25</v>
      </c>
      <c r="C15" s="26">
        <v>0</v>
      </c>
      <c r="D15" s="26">
        <v>0</v>
      </c>
      <c r="E15" s="26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8">
        <f t="shared" si="0"/>
        <v>0</v>
      </c>
    </row>
    <row r="16" spans="2:15" ht="16.899999999999999" x14ac:dyDescent="0.3">
      <c r="B16" s="29" t="s">
        <v>14</v>
      </c>
      <c r="C16" s="30">
        <f t="shared" ref="C16:O16" si="1">+SUM(C11:C15)</f>
        <v>640</v>
      </c>
      <c r="D16" s="30">
        <f t="shared" si="1"/>
        <v>660</v>
      </c>
      <c r="E16" s="30">
        <f t="shared" si="1"/>
        <v>645</v>
      </c>
      <c r="F16" s="30">
        <f t="shared" si="1"/>
        <v>0</v>
      </c>
      <c r="G16" s="30">
        <f t="shared" si="1"/>
        <v>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  <c r="M16" s="30">
        <f t="shared" si="1"/>
        <v>0</v>
      </c>
      <c r="N16" s="30">
        <f t="shared" si="1"/>
        <v>0</v>
      </c>
      <c r="O16" s="31">
        <f t="shared" si="1"/>
        <v>1945</v>
      </c>
    </row>
    <row r="17" spans="2:15" ht="9.5500000000000007" customHeight="1" x14ac:dyDescent="0.4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ht="16.899999999999999" x14ac:dyDescent="0.3">
      <c r="B18" s="11" t="s">
        <v>34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</row>
    <row r="19" spans="2:15" ht="16.899999999999999" x14ac:dyDescent="0.3">
      <c r="B19" s="32" t="s">
        <v>26</v>
      </c>
      <c r="C19" s="33">
        <v>250</v>
      </c>
      <c r="D19" s="33">
        <v>300</v>
      </c>
      <c r="E19" s="33">
        <v>200</v>
      </c>
      <c r="F19" s="34"/>
      <c r="G19" s="34"/>
      <c r="H19" s="34"/>
      <c r="I19" s="34"/>
      <c r="J19" s="34"/>
      <c r="K19" s="34"/>
      <c r="L19" s="34"/>
      <c r="M19" s="34"/>
      <c r="N19" s="34"/>
      <c r="O19" s="35">
        <f>+SUM(C19:N19)</f>
        <v>750</v>
      </c>
    </row>
    <row r="20" spans="2:15" ht="16.899999999999999" x14ac:dyDescent="0.3">
      <c r="B20" s="29" t="s">
        <v>14</v>
      </c>
      <c r="C20" s="30">
        <f t="shared" ref="C20:O20" si="2">+SUM(C19:C19)</f>
        <v>250</v>
      </c>
      <c r="D20" s="30">
        <f t="shared" si="2"/>
        <v>300</v>
      </c>
      <c r="E20" s="30">
        <f t="shared" si="2"/>
        <v>200</v>
      </c>
      <c r="F20" s="30">
        <f t="shared" si="2"/>
        <v>0</v>
      </c>
      <c r="G20" s="30">
        <f t="shared" si="2"/>
        <v>0</v>
      </c>
      <c r="H20" s="30">
        <f t="shared" si="2"/>
        <v>0</v>
      </c>
      <c r="I20" s="30">
        <f t="shared" si="2"/>
        <v>0</v>
      </c>
      <c r="J20" s="30">
        <f t="shared" si="2"/>
        <v>0</v>
      </c>
      <c r="K20" s="30">
        <f t="shared" si="2"/>
        <v>0</v>
      </c>
      <c r="L20" s="30">
        <f t="shared" si="2"/>
        <v>0</v>
      </c>
      <c r="M20" s="30">
        <f t="shared" si="2"/>
        <v>0</v>
      </c>
      <c r="N20" s="30">
        <f t="shared" si="2"/>
        <v>0</v>
      </c>
      <c r="O20" s="31">
        <f t="shared" si="2"/>
        <v>750</v>
      </c>
    </row>
    <row r="21" spans="2:15" ht="9.5500000000000007" customHeight="1" x14ac:dyDescent="0.4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2:15" ht="16.899999999999999" x14ac:dyDescent="0.3">
      <c r="B22" s="11" t="s">
        <v>35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</row>
    <row r="23" spans="2:15" ht="16.899999999999999" x14ac:dyDescent="0.3">
      <c r="B23" s="32" t="s">
        <v>27</v>
      </c>
      <c r="C23" s="33">
        <v>60</v>
      </c>
      <c r="D23" s="33">
        <v>60</v>
      </c>
      <c r="E23" s="33">
        <v>60</v>
      </c>
      <c r="F23" s="34"/>
      <c r="G23" s="34"/>
      <c r="H23" s="34"/>
      <c r="I23" s="34"/>
      <c r="J23" s="34"/>
      <c r="K23" s="34"/>
      <c r="L23" s="34"/>
      <c r="M23" s="34"/>
      <c r="N23" s="34"/>
      <c r="O23" s="35">
        <f>+SUM(C23:N23)</f>
        <v>180</v>
      </c>
    </row>
    <row r="24" spans="2:15" ht="16.899999999999999" x14ac:dyDescent="0.3">
      <c r="B24" s="32" t="s">
        <v>23</v>
      </c>
      <c r="C24" s="33">
        <v>20</v>
      </c>
      <c r="D24" s="33">
        <v>20</v>
      </c>
      <c r="E24" s="33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5">
        <f t="shared" ref="O24:O25" si="3">+SUM(C24:N24)</f>
        <v>60</v>
      </c>
    </row>
    <row r="25" spans="2:15" ht="16.899999999999999" x14ac:dyDescent="0.3">
      <c r="B25" s="32" t="s">
        <v>28</v>
      </c>
      <c r="C25" s="33">
        <v>20</v>
      </c>
      <c r="D25" s="33">
        <v>20</v>
      </c>
      <c r="E25" s="33">
        <v>20</v>
      </c>
      <c r="F25" s="34"/>
      <c r="G25" s="34"/>
      <c r="H25" s="34"/>
      <c r="I25" s="34"/>
      <c r="J25" s="34"/>
      <c r="K25" s="34"/>
      <c r="L25" s="34"/>
      <c r="M25" s="34"/>
      <c r="N25" s="34"/>
      <c r="O25" s="35">
        <f t="shared" si="3"/>
        <v>60</v>
      </c>
    </row>
    <row r="26" spans="2:15" ht="16.899999999999999" x14ac:dyDescent="0.3">
      <c r="B26" s="29" t="s">
        <v>14</v>
      </c>
      <c r="C26" s="30">
        <f t="shared" ref="C26:O26" si="4">+SUM(C23:C25)</f>
        <v>100</v>
      </c>
      <c r="D26" s="30">
        <f t="shared" si="4"/>
        <v>100</v>
      </c>
      <c r="E26" s="30">
        <f t="shared" si="4"/>
        <v>100</v>
      </c>
      <c r="F26" s="30">
        <f t="shared" si="4"/>
        <v>0</v>
      </c>
      <c r="G26" s="30">
        <f t="shared" si="4"/>
        <v>0</v>
      </c>
      <c r="H26" s="30">
        <f t="shared" si="4"/>
        <v>0</v>
      </c>
      <c r="I26" s="30">
        <f t="shared" si="4"/>
        <v>0</v>
      </c>
      <c r="J26" s="30">
        <f t="shared" si="4"/>
        <v>0</v>
      </c>
      <c r="K26" s="30">
        <f t="shared" si="4"/>
        <v>0</v>
      </c>
      <c r="L26" s="30">
        <f t="shared" si="4"/>
        <v>0</v>
      </c>
      <c r="M26" s="30">
        <f t="shared" si="4"/>
        <v>0</v>
      </c>
      <c r="N26" s="30">
        <f t="shared" si="4"/>
        <v>0</v>
      </c>
      <c r="O26" s="31">
        <f t="shared" si="4"/>
        <v>300</v>
      </c>
    </row>
    <row r="27" spans="2:15" ht="9.5500000000000007" customHeight="1" x14ac:dyDescent="0.4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2:15" ht="16.899999999999999" x14ac:dyDescent="0.3">
      <c r="B28" s="22" t="s">
        <v>31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5" ht="16.899999999999999" x14ac:dyDescent="0.3">
      <c r="B29" s="32" t="s">
        <v>44</v>
      </c>
      <c r="C29" s="33">
        <v>40</v>
      </c>
      <c r="D29" s="33">
        <v>40</v>
      </c>
      <c r="E29" s="33">
        <v>40</v>
      </c>
      <c r="F29" s="34"/>
      <c r="G29" s="34"/>
      <c r="H29" s="34"/>
      <c r="I29" s="34"/>
      <c r="J29" s="34"/>
      <c r="K29" s="34"/>
      <c r="L29" s="34"/>
      <c r="M29" s="34"/>
      <c r="N29" s="34"/>
      <c r="O29" s="33">
        <f>+SUM(C29:N29)</f>
        <v>120</v>
      </c>
    </row>
    <row r="30" spans="2:15" ht="16.899999999999999" x14ac:dyDescent="0.3">
      <c r="B30" s="32" t="s">
        <v>29</v>
      </c>
      <c r="C30" s="33">
        <v>100</v>
      </c>
      <c r="D30" s="33">
        <v>0</v>
      </c>
      <c r="E30" s="33">
        <v>100</v>
      </c>
      <c r="F30" s="34"/>
      <c r="G30" s="34"/>
      <c r="H30" s="34"/>
      <c r="I30" s="34"/>
      <c r="J30" s="34"/>
      <c r="K30" s="34"/>
      <c r="L30" s="34"/>
      <c r="M30" s="34"/>
      <c r="N30" s="34"/>
      <c r="O30" s="33">
        <f t="shared" ref="O30:O31" si="5">+SUM(C30:N30)</f>
        <v>200</v>
      </c>
    </row>
    <row r="31" spans="2:15" ht="16.899999999999999" x14ac:dyDescent="0.3">
      <c r="B31" s="32" t="s">
        <v>30</v>
      </c>
      <c r="C31" s="33">
        <v>200</v>
      </c>
      <c r="D31" s="33">
        <v>150</v>
      </c>
      <c r="E31" s="33">
        <v>100</v>
      </c>
      <c r="F31" s="34"/>
      <c r="G31" s="34"/>
      <c r="H31" s="34"/>
      <c r="I31" s="34"/>
      <c r="J31" s="34"/>
      <c r="K31" s="34"/>
      <c r="L31" s="34"/>
      <c r="M31" s="34"/>
      <c r="N31" s="34"/>
      <c r="O31" s="33">
        <f t="shared" si="5"/>
        <v>450</v>
      </c>
    </row>
    <row r="32" spans="2:15" ht="16.899999999999999" x14ac:dyDescent="0.3">
      <c r="B32" s="29" t="s">
        <v>14</v>
      </c>
      <c r="C32" s="30">
        <f>+SUM(C29:C31)</f>
        <v>340</v>
      </c>
      <c r="D32" s="30">
        <f t="shared" ref="D32:O32" si="6">+SUM(D29:D31)</f>
        <v>190</v>
      </c>
      <c r="E32" s="30">
        <f t="shared" si="6"/>
        <v>240</v>
      </c>
      <c r="F32" s="30">
        <f t="shared" si="6"/>
        <v>0</v>
      </c>
      <c r="G32" s="30">
        <f t="shared" si="6"/>
        <v>0</v>
      </c>
      <c r="H32" s="30">
        <f t="shared" si="6"/>
        <v>0</v>
      </c>
      <c r="I32" s="30">
        <f t="shared" si="6"/>
        <v>0</v>
      </c>
      <c r="J32" s="30">
        <f t="shared" si="6"/>
        <v>0</v>
      </c>
      <c r="K32" s="30">
        <f t="shared" si="6"/>
        <v>0</v>
      </c>
      <c r="L32" s="30">
        <f t="shared" si="6"/>
        <v>0</v>
      </c>
      <c r="M32" s="30">
        <f t="shared" si="6"/>
        <v>0</v>
      </c>
      <c r="N32" s="30">
        <f t="shared" si="6"/>
        <v>0</v>
      </c>
      <c r="O32" s="30">
        <f t="shared" si="6"/>
        <v>770</v>
      </c>
    </row>
    <row r="33" spans="2:15" ht="9.5500000000000007" customHeight="1" x14ac:dyDescent="0.4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ht="16.899999999999999" x14ac:dyDescent="0.3">
      <c r="B34" s="22" t="s">
        <v>36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2:15" ht="16.899999999999999" x14ac:dyDescent="0.3">
      <c r="B35" s="32" t="s">
        <v>32</v>
      </c>
      <c r="C35" s="34">
        <v>15</v>
      </c>
      <c r="D35" s="34">
        <v>15</v>
      </c>
      <c r="E35" s="34">
        <v>15</v>
      </c>
      <c r="F35" s="34"/>
      <c r="G35" s="34"/>
      <c r="H35" s="34"/>
      <c r="I35" s="34"/>
      <c r="J35" s="34"/>
      <c r="K35" s="34"/>
      <c r="L35" s="34"/>
      <c r="M35" s="34"/>
      <c r="N35" s="34"/>
      <c r="O35" s="33">
        <f>+SUM(C35:N35)</f>
        <v>45</v>
      </c>
    </row>
    <row r="36" spans="2:15" ht="16.899999999999999" x14ac:dyDescent="0.3">
      <c r="B36" s="32" t="s">
        <v>33</v>
      </c>
      <c r="C36" s="34">
        <v>10</v>
      </c>
      <c r="D36" s="34">
        <v>10</v>
      </c>
      <c r="E36" s="34">
        <v>10</v>
      </c>
      <c r="F36" s="34"/>
      <c r="G36" s="34"/>
      <c r="H36" s="34"/>
      <c r="I36" s="34"/>
      <c r="J36" s="34"/>
      <c r="K36" s="34"/>
      <c r="L36" s="34"/>
      <c r="M36" s="34"/>
      <c r="N36" s="34"/>
      <c r="O36" s="33">
        <f>+SUM(C36:N36)</f>
        <v>30</v>
      </c>
    </row>
    <row r="37" spans="2:15" ht="16.899999999999999" x14ac:dyDescent="0.3">
      <c r="B37" s="29" t="s">
        <v>14</v>
      </c>
      <c r="C37" s="30">
        <f>+SUM(C35:C36)</f>
        <v>25</v>
      </c>
      <c r="D37" s="30">
        <f t="shared" ref="D37:N37" si="7">+SUM(D35:D36)</f>
        <v>25</v>
      </c>
      <c r="E37" s="30">
        <f t="shared" si="7"/>
        <v>25</v>
      </c>
      <c r="F37" s="30">
        <f t="shared" si="7"/>
        <v>0</v>
      </c>
      <c r="G37" s="30">
        <f t="shared" si="7"/>
        <v>0</v>
      </c>
      <c r="H37" s="30">
        <f t="shared" si="7"/>
        <v>0</v>
      </c>
      <c r="I37" s="30">
        <f t="shared" si="7"/>
        <v>0</v>
      </c>
      <c r="J37" s="30">
        <f t="shared" si="7"/>
        <v>0</v>
      </c>
      <c r="K37" s="30">
        <f t="shared" si="7"/>
        <v>0</v>
      </c>
      <c r="L37" s="30">
        <f t="shared" si="7"/>
        <v>0</v>
      </c>
      <c r="M37" s="30">
        <f t="shared" si="7"/>
        <v>0</v>
      </c>
      <c r="N37" s="30">
        <f t="shared" si="7"/>
        <v>0</v>
      </c>
      <c r="O37" s="30">
        <f>+SUM(O35:O36)</f>
        <v>75</v>
      </c>
    </row>
    <row r="38" spans="2:15" ht="9.5500000000000007" customHeight="1" x14ac:dyDescent="0.4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5" ht="16.899999999999999" x14ac:dyDescent="0.3">
      <c r="B39" s="11" t="s">
        <v>37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2:15" ht="16.899999999999999" x14ac:dyDescent="0.3">
      <c r="B40" s="32" t="s">
        <v>38</v>
      </c>
      <c r="C40" s="33">
        <v>100</v>
      </c>
      <c r="D40" s="33">
        <v>100</v>
      </c>
      <c r="E40" s="33">
        <v>100</v>
      </c>
      <c r="F40" s="34"/>
      <c r="G40" s="34"/>
      <c r="H40" s="34"/>
      <c r="I40" s="34"/>
      <c r="J40" s="34"/>
      <c r="K40" s="34"/>
      <c r="L40" s="34"/>
      <c r="M40" s="34"/>
      <c r="N40" s="34"/>
      <c r="O40" s="33">
        <v>67</v>
      </c>
    </row>
    <row r="41" spans="2:15" ht="16.899999999999999" x14ac:dyDescent="0.3">
      <c r="B41" s="29" t="s">
        <v>14</v>
      </c>
      <c r="C41" s="30">
        <f>+SUM(C40)</f>
        <v>100</v>
      </c>
      <c r="D41" s="30">
        <f t="shared" ref="D41:O41" si="8">+SUM(D40)</f>
        <v>100</v>
      </c>
      <c r="E41" s="30">
        <f t="shared" si="8"/>
        <v>100</v>
      </c>
      <c r="F41" s="30">
        <f t="shared" si="8"/>
        <v>0</v>
      </c>
      <c r="G41" s="30">
        <f t="shared" si="8"/>
        <v>0</v>
      </c>
      <c r="H41" s="30">
        <f t="shared" si="8"/>
        <v>0</v>
      </c>
      <c r="I41" s="30">
        <f t="shared" si="8"/>
        <v>0</v>
      </c>
      <c r="J41" s="30">
        <f t="shared" si="8"/>
        <v>0</v>
      </c>
      <c r="K41" s="30">
        <f t="shared" si="8"/>
        <v>0</v>
      </c>
      <c r="L41" s="30">
        <f t="shared" si="8"/>
        <v>0</v>
      </c>
      <c r="M41" s="30">
        <f t="shared" si="8"/>
        <v>0</v>
      </c>
      <c r="N41" s="30">
        <f t="shared" si="8"/>
        <v>0</v>
      </c>
      <c r="O41" s="30">
        <f t="shared" si="8"/>
        <v>67</v>
      </c>
    </row>
    <row r="42" spans="2:15" ht="9.5500000000000007" customHeight="1" x14ac:dyDescent="0.4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2:15" ht="16.899999999999999" x14ac:dyDescent="0.3">
      <c r="B43" s="36" t="s">
        <v>39</v>
      </c>
      <c r="C43" s="37" t="s">
        <v>1</v>
      </c>
      <c r="D43" s="37" t="s">
        <v>2</v>
      </c>
      <c r="E43" s="37" t="s">
        <v>3</v>
      </c>
      <c r="F43" s="37" t="s">
        <v>4</v>
      </c>
      <c r="G43" s="37" t="s">
        <v>5</v>
      </c>
      <c r="H43" s="37" t="s">
        <v>6</v>
      </c>
      <c r="I43" s="37" t="s">
        <v>7</v>
      </c>
      <c r="J43" s="37" t="s">
        <v>8</v>
      </c>
      <c r="K43" s="37" t="s">
        <v>9</v>
      </c>
      <c r="L43" s="37" t="s">
        <v>10</v>
      </c>
      <c r="M43" s="37" t="s">
        <v>11</v>
      </c>
      <c r="N43" s="37" t="s">
        <v>12</v>
      </c>
      <c r="O43" s="37" t="s">
        <v>19</v>
      </c>
    </row>
    <row r="44" spans="2:15" ht="19.600000000000001" customHeight="1" x14ac:dyDescent="0.3">
      <c r="B44" s="38" t="s">
        <v>40</v>
      </c>
      <c r="C44" s="39">
        <f t="shared" ref="C44:O44" si="9">+C16+C20+C26+C32+C37+C41</f>
        <v>1455</v>
      </c>
      <c r="D44" s="39">
        <f t="shared" si="9"/>
        <v>1375</v>
      </c>
      <c r="E44" s="39">
        <f t="shared" si="9"/>
        <v>1310</v>
      </c>
      <c r="F44" s="39">
        <f t="shared" si="9"/>
        <v>0</v>
      </c>
      <c r="G44" s="39">
        <f t="shared" si="9"/>
        <v>0</v>
      </c>
      <c r="H44" s="39">
        <f t="shared" si="9"/>
        <v>0</v>
      </c>
      <c r="I44" s="39">
        <f t="shared" si="9"/>
        <v>0</v>
      </c>
      <c r="J44" s="39">
        <f t="shared" si="9"/>
        <v>0</v>
      </c>
      <c r="K44" s="39">
        <f t="shared" si="9"/>
        <v>0</v>
      </c>
      <c r="L44" s="39">
        <f t="shared" si="9"/>
        <v>0</v>
      </c>
      <c r="M44" s="39">
        <f t="shared" si="9"/>
        <v>0</v>
      </c>
      <c r="N44" s="39">
        <f t="shared" si="9"/>
        <v>0</v>
      </c>
      <c r="O44" s="39">
        <f t="shared" si="9"/>
        <v>3907</v>
      </c>
    </row>
    <row r="45" spans="2:15" ht="20.85" customHeight="1" x14ac:dyDescent="0.3">
      <c r="B45" s="40" t="s">
        <v>41</v>
      </c>
      <c r="C45" s="41">
        <f t="shared" ref="C45:O45" si="10">+C6-C44</f>
        <v>345</v>
      </c>
      <c r="D45" s="41">
        <f t="shared" si="10"/>
        <v>425</v>
      </c>
      <c r="E45" s="41">
        <f t="shared" si="10"/>
        <v>490</v>
      </c>
      <c r="F45" s="41">
        <f t="shared" si="10"/>
        <v>0</v>
      </c>
      <c r="G45" s="41">
        <f t="shared" si="10"/>
        <v>0</v>
      </c>
      <c r="H45" s="41">
        <f t="shared" si="10"/>
        <v>0</v>
      </c>
      <c r="I45" s="41">
        <f t="shared" si="10"/>
        <v>0</v>
      </c>
      <c r="J45" s="41">
        <f t="shared" si="10"/>
        <v>0</v>
      </c>
      <c r="K45" s="41">
        <f t="shared" si="10"/>
        <v>0</v>
      </c>
      <c r="L45" s="41">
        <f t="shared" si="10"/>
        <v>0</v>
      </c>
      <c r="M45" s="41">
        <f t="shared" si="10"/>
        <v>0</v>
      </c>
      <c r="N45" s="41">
        <f t="shared" si="10"/>
        <v>0</v>
      </c>
      <c r="O45" s="41">
        <f t="shared" si="10"/>
        <v>1493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F6B1-DB37-4C20-A752-86F5891F27FF}">
  <dimension ref="A2:M14"/>
  <sheetViews>
    <sheetView workbookViewId="0">
      <selection activeCell="A8" sqref="A8:M14"/>
    </sheetView>
  </sheetViews>
  <sheetFormatPr defaultRowHeight="15.05" x14ac:dyDescent="0.3"/>
  <cols>
    <col min="1" max="1" width="28.6640625" bestFit="1" customWidth="1"/>
  </cols>
  <sheetData>
    <row r="2" spans="1:13" ht="16.3" x14ac:dyDescent="0.3">
      <c r="A2" s="4" t="s">
        <v>22</v>
      </c>
      <c r="B2" s="8">
        <f>+Full1!O16</f>
        <v>1945</v>
      </c>
    </row>
    <row r="3" spans="1:13" ht="16.3" x14ac:dyDescent="0.3">
      <c r="A3" s="3" t="s">
        <v>34</v>
      </c>
      <c r="B3" s="8">
        <f>+Full1!O20</f>
        <v>750</v>
      </c>
    </row>
    <row r="4" spans="1:13" ht="16.3" x14ac:dyDescent="0.3">
      <c r="A4" s="3" t="s">
        <v>35</v>
      </c>
      <c r="B4" s="8">
        <f>+Full1!O26</f>
        <v>300</v>
      </c>
    </row>
    <row r="5" spans="1:13" ht="16.3" x14ac:dyDescent="0.3">
      <c r="A5" s="4" t="s">
        <v>31</v>
      </c>
      <c r="B5" s="8">
        <f>+Full1!O32</f>
        <v>770</v>
      </c>
    </row>
    <row r="6" spans="1:13" x14ac:dyDescent="0.3">
      <c r="A6" s="5" t="s">
        <v>36</v>
      </c>
      <c r="B6" s="8">
        <f>+Full1!O37</f>
        <v>75</v>
      </c>
    </row>
    <row r="7" spans="1:13" x14ac:dyDescent="0.3">
      <c r="A7" s="6" t="s">
        <v>37</v>
      </c>
      <c r="B7" s="8">
        <f>+Full1!O41</f>
        <v>67</v>
      </c>
    </row>
    <row r="8" spans="1:13" ht="18.8" x14ac:dyDescent="0.3">
      <c r="B8" s="2" t="s">
        <v>16</v>
      </c>
      <c r="C8" s="2" t="s">
        <v>2</v>
      </c>
      <c r="D8" s="2" t="s">
        <v>3</v>
      </c>
      <c r="E8" s="2" t="s">
        <v>4</v>
      </c>
      <c r="F8" s="2" t="s">
        <v>17</v>
      </c>
      <c r="G8" s="2" t="s">
        <v>6</v>
      </c>
      <c r="H8" s="2" t="s">
        <v>7</v>
      </c>
      <c r="I8" s="2" t="s">
        <v>8</v>
      </c>
      <c r="J8" s="2" t="s">
        <v>43</v>
      </c>
      <c r="K8" s="2" t="s">
        <v>10</v>
      </c>
      <c r="L8" s="2" t="s">
        <v>11</v>
      </c>
      <c r="M8" s="2" t="s">
        <v>18</v>
      </c>
    </row>
    <row r="9" spans="1:13" ht="16.3" x14ac:dyDescent="0.3">
      <c r="A9" s="4" t="s">
        <v>22</v>
      </c>
      <c r="B9" s="8">
        <f>+Full1!C16</f>
        <v>640</v>
      </c>
      <c r="C9" s="8">
        <f>+Full1!D16</f>
        <v>660</v>
      </c>
      <c r="D9" s="8">
        <f>+Full1!E16</f>
        <v>645</v>
      </c>
      <c r="E9" s="8">
        <f>+Full1!F16</f>
        <v>0</v>
      </c>
      <c r="F9" s="8">
        <f>+Full1!G16</f>
        <v>0</v>
      </c>
      <c r="G9" s="8">
        <f>+Full1!H16</f>
        <v>0</v>
      </c>
      <c r="H9" s="8">
        <f>+Full1!I16</f>
        <v>0</v>
      </c>
      <c r="I9" s="8">
        <f>+Full1!J16</f>
        <v>0</v>
      </c>
      <c r="J9" s="8">
        <f>+Full1!K16</f>
        <v>0</v>
      </c>
      <c r="K9" s="8">
        <f>+Full1!L16</f>
        <v>0</v>
      </c>
      <c r="L9" s="8">
        <f>+Full1!M16</f>
        <v>0</v>
      </c>
      <c r="M9" s="8">
        <f>+Full1!N16</f>
        <v>0</v>
      </c>
    </row>
    <row r="10" spans="1:13" ht="16.3" x14ac:dyDescent="0.3">
      <c r="A10" s="3" t="s">
        <v>34</v>
      </c>
      <c r="B10" s="8">
        <f>+Full1!C20</f>
        <v>250</v>
      </c>
      <c r="C10" s="8">
        <f>+Full1!D20</f>
        <v>300</v>
      </c>
      <c r="D10" s="8">
        <f>+Full1!E20</f>
        <v>200</v>
      </c>
      <c r="E10" s="8">
        <f>+Full1!F20</f>
        <v>0</v>
      </c>
      <c r="F10" s="8">
        <f>+Full1!G20</f>
        <v>0</v>
      </c>
      <c r="G10" s="8">
        <f>+Full1!H20</f>
        <v>0</v>
      </c>
      <c r="H10" s="8">
        <f>+Full1!I20</f>
        <v>0</v>
      </c>
      <c r="I10" s="8">
        <f>+Full1!J20</f>
        <v>0</v>
      </c>
      <c r="J10" s="8">
        <f>+Full1!K20</f>
        <v>0</v>
      </c>
      <c r="K10" s="8">
        <f>+Full1!L20</f>
        <v>0</v>
      </c>
      <c r="L10" s="8">
        <f>+Full1!M20</f>
        <v>0</v>
      </c>
      <c r="M10" s="8">
        <f>+Full1!N20</f>
        <v>0</v>
      </c>
    </row>
    <row r="11" spans="1:13" ht="16.3" x14ac:dyDescent="0.3">
      <c r="A11" s="3" t="s">
        <v>35</v>
      </c>
      <c r="B11" s="8">
        <f>+Full1!C26</f>
        <v>100</v>
      </c>
      <c r="C11" s="8">
        <f>+Full1!D26</f>
        <v>100</v>
      </c>
      <c r="D11" s="8">
        <f>+Full1!E26</f>
        <v>100</v>
      </c>
      <c r="E11" s="8">
        <f>+Full1!F26</f>
        <v>0</v>
      </c>
      <c r="F11" s="8">
        <f>+Full1!G26</f>
        <v>0</v>
      </c>
      <c r="G11" s="8">
        <f>+Full1!H26</f>
        <v>0</v>
      </c>
      <c r="H11" s="8">
        <f>+Full1!I26</f>
        <v>0</v>
      </c>
      <c r="I11" s="8">
        <f>+Full1!J26</f>
        <v>0</v>
      </c>
      <c r="J11" s="8">
        <f>+Full1!K26</f>
        <v>0</v>
      </c>
      <c r="K11" s="8">
        <f>+Full1!L26</f>
        <v>0</v>
      </c>
      <c r="L11" s="8">
        <f>+Full1!M26</f>
        <v>0</v>
      </c>
      <c r="M11" s="8">
        <f>+Full1!N26</f>
        <v>0</v>
      </c>
    </row>
    <row r="12" spans="1:13" ht="16.3" x14ac:dyDescent="0.3">
      <c r="A12" s="4" t="s">
        <v>31</v>
      </c>
      <c r="B12" s="8">
        <f>+Full1!C32</f>
        <v>340</v>
      </c>
      <c r="C12" s="8">
        <f>+Full1!D32</f>
        <v>190</v>
      </c>
      <c r="D12" s="8">
        <f>+Full1!E32</f>
        <v>240</v>
      </c>
      <c r="E12" s="8">
        <f>+Full1!F32</f>
        <v>0</v>
      </c>
      <c r="F12" s="8">
        <f>+Full1!G32</f>
        <v>0</v>
      </c>
      <c r="G12" s="8">
        <f>+Full1!H32</f>
        <v>0</v>
      </c>
      <c r="H12" s="8">
        <f>+Full1!I32</f>
        <v>0</v>
      </c>
      <c r="I12" s="8">
        <f>+Full1!J32</f>
        <v>0</v>
      </c>
      <c r="J12" s="8">
        <f>+Full1!K32</f>
        <v>0</v>
      </c>
      <c r="K12" s="8">
        <f>+Full1!L32</f>
        <v>0</v>
      </c>
      <c r="L12" s="8">
        <f>+Full1!M32</f>
        <v>0</v>
      </c>
      <c r="M12" s="8">
        <f>+Full1!N32</f>
        <v>0</v>
      </c>
    </row>
    <row r="13" spans="1:13" x14ac:dyDescent="0.3">
      <c r="A13" s="5" t="s">
        <v>36</v>
      </c>
      <c r="B13" s="8">
        <f>+Full1!C37</f>
        <v>25</v>
      </c>
      <c r="C13" s="8">
        <f>+Full1!D37</f>
        <v>25</v>
      </c>
      <c r="D13" s="8">
        <f>+Full1!E37</f>
        <v>25</v>
      </c>
      <c r="E13" s="8">
        <f>+Full1!F37</f>
        <v>0</v>
      </c>
      <c r="F13" s="8">
        <f>+Full1!G37</f>
        <v>0</v>
      </c>
      <c r="G13" s="8">
        <f>+Full1!H37</f>
        <v>0</v>
      </c>
      <c r="H13" s="8">
        <f>+Full1!I37</f>
        <v>0</v>
      </c>
      <c r="I13" s="8">
        <f>+Full1!J37</f>
        <v>0</v>
      </c>
      <c r="J13" s="8">
        <f>+Full1!K37</f>
        <v>0</v>
      </c>
      <c r="K13" s="8">
        <f>+Full1!L37</f>
        <v>0</v>
      </c>
      <c r="L13" s="8">
        <f>+Full1!M37</f>
        <v>0</v>
      </c>
      <c r="M13" s="8">
        <f>+Full1!N37</f>
        <v>0</v>
      </c>
    </row>
    <row r="14" spans="1:13" x14ac:dyDescent="0.3">
      <c r="A14" s="6" t="s">
        <v>37</v>
      </c>
      <c r="B14" s="8">
        <f>+Full1!C41</f>
        <v>100</v>
      </c>
      <c r="C14" s="8">
        <f>+Full1!D41</f>
        <v>100</v>
      </c>
      <c r="D14" s="8">
        <f>+Full1!E41</f>
        <v>100</v>
      </c>
      <c r="E14" s="8">
        <f>+Full1!F41</f>
        <v>0</v>
      </c>
      <c r="F14" s="8">
        <f>+Full1!G41</f>
        <v>0</v>
      </c>
      <c r="G14" s="8">
        <f>+Full1!H41</f>
        <v>0</v>
      </c>
      <c r="H14" s="8">
        <f>+Full1!I41</f>
        <v>0</v>
      </c>
      <c r="I14" s="8">
        <f>+Full1!J41</f>
        <v>0</v>
      </c>
      <c r="J14" s="8">
        <f>+Full1!K41</f>
        <v>0</v>
      </c>
      <c r="K14" s="8">
        <f>+Full1!L41</f>
        <v>0</v>
      </c>
      <c r="L14" s="8">
        <f>+Full1!M41</f>
        <v>0</v>
      </c>
      <c r="M14" s="8">
        <f>+Full1!N41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CABELLO I GARCIA</dc:creator>
  <cp:lastModifiedBy>Lidia CABELLO I GARCIA</cp:lastModifiedBy>
  <dcterms:created xsi:type="dcterms:W3CDTF">2025-10-27T11:21:49Z</dcterms:created>
  <dcterms:modified xsi:type="dcterms:W3CDTF">2025-10-28T08:33:19Z</dcterms:modified>
</cp:coreProperties>
</file>